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Z_59D6CA14_0334_4BCA_8446_A8ADF8C977CE_.wvu.PrintArea" localSheetId="7" hidden="1">'август'!$A$1:$N$12</definedName>
    <definedName name="Z_59D6CA14_0334_4BCA_8446_A8ADF8C977CE_.wvu.PrintArea" localSheetId="3" hidden="1">'апрель'!$A$1:$N$12</definedName>
    <definedName name="Z_59D6CA14_0334_4BCA_8446_A8ADF8C977CE_.wvu.PrintArea" localSheetId="11" hidden="1">'декабрь'!$A$1:$N$12</definedName>
    <definedName name="Z_59D6CA14_0334_4BCA_8446_A8ADF8C977CE_.wvu.PrintArea" localSheetId="6" hidden="1">'июль'!$A$1:$N$12</definedName>
    <definedName name="Z_59D6CA14_0334_4BCA_8446_A8ADF8C977CE_.wvu.PrintArea" localSheetId="5" hidden="1">'июнь'!$A$1:$N$12</definedName>
    <definedName name="Z_59D6CA14_0334_4BCA_8446_A8ADF8C977CE_.wvu.PrintArea" localSheetId="4" hidden="1">'май'!$A$1:$N$12</definedName>
    <definedName name="Z_59D6CA14_0334_4BCA_8446_A8ADF8C977CE_.wvu.PrintArea" localSheetId="2" hidden="1">'март'!$A$1:$N$12</definedName>
    <definedName name="Z_59D6CA14_0334_4BCA_8446_A8ADF8C977CE_.wvu.PrintArea" localSheetId="10" hidden="1">'ноябрь'!$A$1:$N$12</definedName>
    <definedName name="Z_59D6CA14_0334_4BCA_8446_A8ADF8C977CE_.wvu.PrintArea" localSheetId="9" hidden="1">'октябрь'!$A$1:$N$12</definedName>
    <definedName name="Z_59D6CA14_0334_4BCA_8446_A8ADF8C977CE_.wvu.PrintArea" localSheetId="8" hidden="1">'сентябрь'!$A$1:$N$12</definedName>
    <definedName name="Z_59D6CA14_0334_4BCA_8446_A8ADF8C977CE_.wvu.PrintArea" localSheetId="1" hidden="1">'февраль'!$A$1:$N$12</definedName>
    <definedName name="Z_59D6CA14_0334_4BCA_8446_A8ADF8C977CE_.wvu.PrintArea" localSheetId="0" hidden="1">'январь'!$A$1:$N$12</definedName>
    <definedName name="Z_66826398_24B6_463B_BDF7_C4F30F07715E_.wvu.PrintArea" localSheetId="7" hidden="1">'август'!$A$1:$N$12</definedName>
    <definedName name="Z_66826398_24B6_463B_BDF7_C4F30F07715E_.wvu.PrintArea" localSheetId="3" hidden="1">'апрель'!$A$1:$N$12</definedName>
    <definedName name="Z_66826398_24B6_463B_BDF7_C4F30F07715E_.wvu.PrintArea" localSheetId="11" hidden="1">'декабрь'!$A$1:$N$12</definedName>
    <definedName name="Z_66826398_24B6_463B_BDF7_C4F30F07715E_.wvu.PrintArea" localSheetId="6" hidden="1">'июль'!$A$1:$N$12</definedName>
    <definedName name="Z_66826398_24B6_463B_BDF7_C4F30F07715E_.wvu.PrintArea" localSheetId="5" hidden="1">'июнь'!$A$1:$N$12</definedName>
    <definedName name="Z_66826398_24B6_463B_BDF7_C4F30F07715E_.wvu.PrintArea" localSheetId="4" hidden="1">'май'!$A$1:$N$12</definedName>
    <definedName name="Z_66826398_24B6_463B_BDF7_C4F30F07715E_.wvu.PrintArea" localSheetId="2" hidden="1">'март'!$A$1:$N$12</definedName>
    <definedName name="Z_66826398_24B6_463B_BDF7_C4F30F07715E_.wvu.PrintArea" localSheetId="10" hidden="1">'ноябрь'!$A$1:$N$12</definedName>
    <definedName name="Z_66826398_24B6_463B_BDF7_C4F30F07715E_.wvu.PrintArea" localSheetId="9" hidden="1">'октябрь'!$A$1:$N$12</definedName>
    <definedName name="Z_66826398_24B6_463B_BDF7_C4F30F07715E_.wvu.PrintArea" localSheetId="8" hidden="1">'сентябрь'!$A$1:$N$12</definedName>
    <definedName name="Z_66826398_24B6_463B_BDF7_C4F30F07715E_.wvu.PrintArea" localSheetId="1" hidden="1">'февраль'!$A$1:$N$12</definedName>
    <definedName name="Z_66826398_24B6_463B_BDF7_C4F30F07715E_.wvu.PrintArea" localSheetId="0" hidden="1">'январь'!$A$1:$N$12</definedName>
    <definedName name="Z_A81EE3AB_09E0_4906_9B83_63FD3379E5E0_.wvu.PrintArea" localSheetId="7" hidden="1">'август'!$A$1:$N$12</definedName>
    <definedName name="Z_A81EE3AB_09E0_4906_9B83_63FD3379E5E0_.wvu.PrintArea" localSheetId="3" hidden="1">'апрель'!$A$1:$N$12</definedName>
    <definedName name="Z_A81EE3AB_09E0_4906_9B83_63FD3379E5E0_.wvu.PrintArea" localSheetId="11" hidden="1">'декабрь'!$A$1:$N$12</definedName>
    <definedName name="Z_A81EE3AB_09E0_4906_9B83_63FD3379E5E0_.wvu.PrintArea" localSheetId="6" hidden="1">'июль'!$A$1:$N$12</definedName>
    <definedName name="Z_A81EE3AB_09E0_4906_9B83_63FD3379E5E0_.wvu.PrintArea" localSheetId="5" hidden="1">'июнь'!$A$1:$N$12</definedName>
    <definedName name="Z_A81EE3AB_09E0_4906_9B83_63FD3379E5E0_.wvu.PrintArea" localSheetId="4" hidden="1">'май'!$A$1:$N$12</definedName>
    <definedName name="Z_A81EE3AB_09E0_4906_9B83_63FD3379E5E0_.wvu.PrintArea" localSheetId="2" hidden="1">'март'!$A$1:$N$12</definedName>
    <definedName name="Z_A81EE3AB_09E0_4906_9B83_63FD3379E5E0_.wvu.PrintArea" localSheetId="10" hidden="1">'ноябрь'!$A$1:$N$12</definedName>
    <definedName name="Z_A81EE3AB_09E0_4906_9B83_63FD3379E5E0_.wvu.PrintArea" localSheetId="9" hidden="1">'октябрь'!$A$1:$N$12</definedName>
    <definedName name="Z_A81EE3AB_09E0_4906_9B83_63FD3379E5E0_.wvu.PrintArea" localSheetId="8" hidden="1">'сентябрь'!$A$1:$N$12</definedName>
    <definedName name="Z_A81EE3AB_09E0_4906_9B83_63FD3379E5E0_.wvu.PrintArea" localSheetId="1" hidden="1">'февраль'!$A$1:$N$12</definedName>
    <definedName name="Z_A81EE3AB_09E0_4906_9B83_63FD3379E5E0_.wvu.PrintArea" localSheetId="0" hidden="1">'январь'!$A$1:$N$12</definedName>
    <definedName name="Z_A96E3CEC_C45D_44DE_BEAD_390287949CF6_.wvu.PrintArea" localSheetId="7" hidden="1">'август'!$A$1:$N$12</definedName>
    <definedName name="Z_A96E3CEC_C45D_44DE_BEAD_390287949CF6_.wvu.PrintArea" localSheetId="3" hidden="1">'апрель'!$A$1:$N$12</definedName>
    <definedName name="Z_A96E3CEC_C45D_44DE_BEAD_390287949CF6_.wvu.PrintArea" localSheetId="11" hidden="1">'декабрь'!$A$1:$N$12</definedName>
    <definedName name="Z_A96E3CEC_C45D_44DE_BEAD_390287949CF6_.wvu.PrintArea" localSheetId="6" hidden="1">'июль'!$A$1:$N$12</definedName>
    <definedName name="Z_A96E3CEC_C45D_44DE_BEAD_390287949CF6_.wvu.PrintArea" localSheetId="5" hidden="1">'июнь'!$A$1:$N$12</definedName>
    <definedName name="Z_A96E3CEC_C45D_44DE_BEAD_390287949CF6_.wvu.PrintArea" localSheetId="4" hidden="1">'май'!$A$1:$N$12</definedName>
    <definedName name="Z_A96E3CEC_C45D_44DE_BEAD_390287949CF6_.wvu.PrintArea" localSheetId="2" hidden="1">'март'!$A$1:$N$12</definedName>
    <definedName name="Z_A96E3CEC_C45D_44DE_BEAD_390287949CF6_.wvu.PrintArea" localSheetId="10" hidden="1">'ноябрь'!$A$1:$N$12</definedName>
    <definedName name="Z_A96E3CEC_C45D_44DE_BEAD_390287949CF6_.wvu.PrintArea" localSheetId="9" hidden="1">'октябрь'!$A$1:$N$12</definedName>
    <definedName name="Z_A96E3CEC_C45D_44DE_BEAD_390287949CF6_.wvu.PrintArea" localSheetId="8" hidden="1">'сентябрь'!$A$1:$N$12</definedName>
    <definedName name="Z_A96E3CEC_C45D_44DE_BEAD_390287949CF6_.wvu.PrintArea" localSheetId="1" hidden="1">'февраль'!$A$1:$N$12</definedName>
    <definedName name="Z_A96E3CEC_C45D_44DE_BEAD_390287949CF6_.wvu.PrintArea" localSheetId="0" hidden="1">'январь'!$A$1:$N$12</definedName>
    <definedName name="_xlnm.Print_Area" localSheetId="7">'август'!$A$1:$N$12</definedName>
    <definedName name="_xlnm.Print_Area" localSheetId="3">'апрель'!$A$1:$N$12</definedName>
    <definedName name="_xlnm.Print_Area" localSheetId="11">'декабрь'!$A$1:$N$12</definedName>
    <definedName name="_xlnm.Print_Area" localSheetId="6">'июль'!$A$1:$N$12</definedName>
    <definedName name="_xlnm.Print_Area" localSheetId="5">'июнь'!$A$1:$N$12</definedName>
    <definedName name="_xlnm.Print_Area" localSheetId="4">'май'!$A$1:$N$12</definedName>
    <definedName name="_xlnm.Print_Area" localSheetId="2">'март'!$A$1:$N$12</definedName>
    <definedName name="_xlnm.Print_Area" localSheetId="10">'ноябрь'!$A$1:$N$12</definedName>
    <definedName name="_xlnm.Print_Area" localSheetId="9">'октябрь'!$A$1:$N$12</definedName>
    <definedName name="_xlnm.Print_Area" localSheetId="8">'сентябрь'!$A$1:$N$12</definedName>
    <definedName name="_xlnm.Print_Area" localSheetId="1">'февраль'!$A$1:$N$12</definedName>
    <definedName name="_xlnm.Print_Area" localSheetId="0">'январь'!$A$1:$N$12</definedName>
  </definedNames>
  <calcPr fullCalcOnLoad="1"/>
</workbook>
</file>

<file path=xl/sharedStrings.xml><?xml version="1.0" encoding="utf-8"?>
<sst xmlns="http://schemas.openxmlformats.org/spreadsheetml/2006/main" count="470" uniqueCount="28">
  <si>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</si>
  <si>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</si>
  <si>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</si>
  <si>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</si>
  <si>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</si>
  <si>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</si>
  <si>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</si>
  <si>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</si>
  <si>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</si>
  <si>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</si>
  <si>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</si>
  <si>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</si>
  <si>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</si>
  <si>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</si>
  <si>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</si>
  <si>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 xml:space="preserve">ООО ХК "СДС-Энерго" </t>
  </si>
  <si>
    <t>ООО "ТСО "СИБИРЬ"</t>
  </si>
  <si>
    <t>ПАО "Россети Сибирь"</t>
  </si>
  <si>
    <t xml:space="preserve">АО "Электросеть" </t>
  </si>
  <si>
    <t xml:space="preserve">ООО "КэНК" </t>
  </si>
  <si>
    <t>ОАО "СКЭК"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</si>
  <si>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</si>
  <si>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</si>
  <si>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2020г.</t>
  </si>
  <si>
    <t>ООО "СибПСК"</t>
  </si>
  <si>
    <t>ОАО "РЖД"</t>
  </si>
  <si>
    <t>ПАО "МРСК Сибири" - "Алтайэнерго"</t>
  </si>
  <si>
    <t>ПАО "Россети Сибирь" - "Алтайэнерго"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</si>
</sst>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23" xfId="267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2" fontId="0" fillId="0" borderId="24" xfId="267" applyNumberFormat="1" applyFont="1" applyFill="1" applyBorder="1" applyAlignment="1">
      <alignment/>
    </xf>
    <xf numFmtId="182" fontId="0" fillId="0" borderId="23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2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7" borderId="28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 horizontal="center"/>
    </xf>
    <xf numFmtId="182" fontId="0" fillId="48" borderId="25" xfId="267" applyNumberFormat="1" applyFont="1" applyFill="1" applyBorder="1" applyAlignment="1">
      <alignment/>
    </xf>
    <xf numFmtId="182" fontId="0" fillId="48" borderId="23" xfId="0" applyNumberFormat="1" applyFont="1" applyFill="1" applyBorder="1" applyAlignment="1">
      <alignment/>
    </xf>
    <xf numFmtId="182" fontId="0" fillId="48" borderId="23" xfId="141" applyNumberFormat="1" applyFont="1" applyFill="1" applyBorder="1">
      <alignment/>
      <protection/>
    </xf>
    <xf numFmtId="182" fontId="0" fillId="48" borderId="29" xfId="267" applyNumberFormat="1" applyFont="1" applyFill="1" applyBorder="1" applyAlignment="1">
      <alignment/>
    </xf>
    <xf numFmtId="185" fontId="0" fillId="48" borderId="23" xfId="267" applyNumberFormat="1" applyFont="1" applyFill="1" applyBorder="1" applyAlignment="1">
      <alignment/>
    </xf>
    <xf numFmtId="182" fontId="4" fillId="49" borderId="24" xfId="267" applyNumberFormat="1" applyFont="1" applyFill="1" applyBorder="1" applyAlignment="1">
      <alignment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82" fontId="0" fillId="48" borderId="23" xfId="267" applyNumberFormat="1" applyFont="1" applyFill="1" applyBorder="1" applyAlignment="1">
      <alignment/>
    </xf>
    <xf numFmtId="0" fontId="0" fillId="48" borderId="30" xfId="0" applyFont="1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center"/>
    </xf>
    <xf numFmtId="182" fontId="4" fillId="49" borderId="29" xfId="267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82" fontId="4" fillId="49" borderId="33" xfId="267" applyNumberFormat="1" applyFont="1" applyFill="1" applyBorder="1" applyAlignment="1">
      <alignment/>
    </xf>
    <xf numFmtId="182" fontId="4" fillId="49" borderId="34" xfId="267" applyNumberFormat="1" applyFont="1" applyFill="1" applyBorder="1" applyAlignment="1">
      <alignment/>
    </xf>
    <xf numFmtId="182" fontId="0" fillId="48" borderId="29" xfId="141" applyNumberFormat="1" applyFont="1" applyFill="1" applyBorder="1">
      <alignment/>
      <protection/>
    </xf>
    <xf numFmtId="182" fontId="0" fillId="48" borderId="29" xfId="267" applyNumberFormat="1" applyFont="1" applyFill="1" applyBorder="1" applyAlignment="1">
      <alignment/>
    </xf>
    <xf numFmtId="182" fontId="0" fillId="48" borderId="35" xfId="267" applyNumberFormat="1" applyFont="1" applyFill="1" applyBorder="1" applyAlignment="1">
      <alignment/>
    </xf>
    <xf numFmtId="182" fontId="0" fillId="48" borderId="36" xfId="267" applyNumberFormat="1" applyFont="1" applyFill="1" applyBorder="1" applyAlignment="1">
      <alignment/>
    </xf>
    <xf numFmtId="182" fontId="0" fillId="48" borderId="37" xfId="267" applyNumberFormat="1" applyFont="1" applyFill="1" applyBorder="1" applyAlignment="1">
      <alignment/>
    </xf>
    <xf numFmtId="0" fontId="0" fillId="48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4360622</v>
      </c>
      <c r="D8" s="18"/>
      <c r="E8" s="18"/>
      <c r="F8" s="18">
        <v>417515</v>
      </c>
      <c r="G8" s="18">
        <v>3279815</v>
      </c>
      <c r="H8" s="18">
        <v>663292</v>
      </c>
      <c r="I8" s="9">
        <f>J8+L8+M8+N8+K8</f>
        <v>396</v>
      </c>
      <c r="J8" s="24"/>
      <c r="K8" s="18"/>
      <c r="L8" s="18"/>
      <c r="M8" s="18">
        <v>396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686393</v>
      </c>
      <c r="D9" s="10"/>
      <c r="E9" s="10"/>
      <c r="F9" s="2"/>
      <c r="G9" s="19">
        <v>686393</v>
      </c>
      <c r="H9" s="18"/>
      <c r="I9" s="13">
        <f>J9+L9+M9+N9</f>
        <v>1238</v>
      </c>
      <c r="J9" s="18"/>
      <c r="K9" s="18"/>
      <c r="L9" s="18"/>
      <c r="M9" s="19">
        <v>1238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2056658</v>
      </c>
      <c r="D10" s="18"/>
      <c r="E10" s="18"/>
      <c r="F10" s="18"/>
      <c r="G10" s="10">
        <v>2056658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1293231</v>
      </c>
      <c r="D11" s="21">
        <v>687511</v>
      </c>
      <c r="E11" s="21"/>
      <c r="F11" s="21">
        <v>641</v>
      </c>
      <c r="G11" s="18">
        <v>500864</v>
      </c>
      <c r="H11" s="18">
        <v>104215</v>
      </c>
      <c r="I11" s="13">
        <f>J11+M11+K11+N11+L11</f>
        <v>195</v>
      </c>
      <c r="J11" s="18"/>
      <c r="K11" s="21"/>
      <c r="L11" s="18"/>
      <c r="M11" s="18">
        <v>195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174493</v>
      </c>
      <c r="D12" s="22"/>
      <c r="E12" s="22"/>
      <c r="F12" s="18"/>
      <c r="G12" s="18">
        <v>157140</v>
      </c>
      <c r="H12" s="18">
        <v>17353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157373</v>
      </c>
      <c r="D13" s="26"/>
      <c r="E13" s="23"/>
      <c r="F13" s="18"/>
      <c r="G13" s="28">
        <v>145423</v>
      </c>
      <c r="H13" s="18">
        <v>11950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0</v>
      </c>
      <c r="D14" s="22"/>
      <c r="E14" s="36"/>
      <c r="F14" s="18"/>
      <c r="G14" s="18"/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13.5" thickBot="1">
      <c r="A16" s="41" t="s">
        <v>14</v>
      </c>
      <c r="B16" s="42"/>
      <c r="C16" s="32">
        <f aca="true" t="shared" si="0" ref="C16:N16">SUM(C8:C15)</f>
        <v>8728770</v>
      </c>
      <c r="D16" s="25">
        <f t="shared" si="0"/>
        <v>687511</v>
      </c>
      <c r="E16" s="25">
        <f t="shared" si="0"/>
        <v>0</v>
      </c>
      <c r="F16" s="25">
        <f t="shared" si="0"/>
        <v>418156</v>
      </c>
      <c r="G16" s="25">
        <f t="shared" si="0"/>
        <v>6826293</v>
      </c>
      <c r="H16" s="25">
        <f t="shared" si="0"/>
        <v>796810</v>
      </c>
      <c r="I16" s="34">
        <f t="shared" si="0"/>
        <v>1829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1829</v>
      </c>
      <c r="N16" s="35">
        <f t="shared" si="0"/>
        <v>0</v>
      </c>
    </row>
    <row r="17" spans="3:14" ht="12.75">
      <c r="C17" s="27"/>
      <c r="D17" s="27"/>
      <c r="E17" s="27"/>
      <c r="F17" s="27"/>
      <c r="G17" s="27"/>
      <c r="H17" s="27"/>
      <c r="I17" s="15"/>
      <c r="J17" s="15"/>
      <c r="K17" s="15"/>
      <c r="L17" s="15"/>
      <c r="M17" s="15"/>
      <c r="N17" s="15"/>
    </row>
    <row r="18" spans="1:14" ht="12.75">
      <c r="A18" s="1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sheetProtection/>
  <mergeCells count="9">
    <mergeCell ref="A16:B16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3542868</v>
      </c>
      <c r="D8" s="18"/>
      <c r="E8" s="18"/>
      <c r="F8" s="18">
        <v>312031</v>
      </c>
      <c r="G8" s="18">
        <v>2843457</v>
      </c>
      <c r="H8" s="18">
        <v>387380</v>
      </c>
      <c r="I8" s="9">
        <f>J8+L8+M8+N8+K8</f>
        <v>463</v>
      </c>
      <c r="J8" s="24"/>
      <c r="K8" s="18"/>
      <c r="L8" s="18"/>
      <c r="M8" s="18">
        <v>463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1176613</v>
      </c>
      <c r="D9" s="10"/>
      <c r="E9" s="10"/>
      <c r="F9" s="2"/>
      <c r="G9" s="19">
        <v>1176613</v>
      </c>
      <c r="H9" s="18"/>
      <c r="I9" s="13">
        <f>J9+L9+M9+N9</f>
        <v>1868</v>
      </c>
      <c r="J9" s="18"/>
      <c r="K9" s="18"/>
      <c r="L9" s="18"/>
      <c r="M9" s="19">
        <v>1868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1583269</v>
      </c>
      <c r="D10" s="18"/>
      <c r="E10" s="18"/>
      <c r="F10" s="18"/>
      <c r="G10" s="10">
        <v>1583269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812320</v>
      </c>
      <c r="D11" s="21">
        <v>541181</v>
      </c>
      <c r="E11" s="21"/>
      <c r="F11" s="21">
        <v>4891</v>
      </c>
      <c r="G11" s="18">
        <v>203268</v>
      </c>
      <c r="H11" s="18">
        <v>62980</v>
      </c>
      <c r="I11" s="13">
        <f>J11+M11+K11+N11+L11</f>
        <v>97</v>
      </c>
      <c r="J11" s="18"/>
      <c r="K11" s="21"/>
      <c r="L11" s="18"/>
      <c r="M11" s="18">
        <v>97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149947</v>
      </c>
      <c r="D12" s="22"/>
      <c r="E12" s="22"/>
      <c r="F12" s="18"/>
      <c r="G12" s="18">
        <v>132386</v>
      </c>
      <c r="H12" s="18">
        <v>17561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142744</v>
      </c>
      <c r="D13" s="26"/>
      <c r="E13" s="23"/>
      <c r="F13" s="18"/>
      <c r="G13" s="28">
        <v>129445</v>
      </c>
      <c r="H13" s="18">
        <v>13299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147211</v>
      </c>
      <c r="D14" s="22"/>
      <c r="E14" s="36"/>
      <c r="F14" s="18"/>
      <c r="G14" s="18">
        <v>147211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25.5">
      <c r="A16" s="29" t="s">
        <v>26</v>
      </c>
      <c r="B16" s="33" t="s">
        <v>13</v>
      </c>
      <c r="C16" s="17">
        <f>D16+F16+G16+H16</f>
        <v>40659</v>
      </c>
      <c r="D16" s="26"/>
      <c r="E16" s="23"/>
      <c r="F16" s="23"/>
      <c r="G16" s="37">
        <v>40659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42"/>
      <c r="C17" s="32">
        <f aca="true" t="shared" si="0" ref="C17:N17">SUM(C8:C15)</f>
        <v>7554972</v>
      </c>
      <c r="D17" s="25">
        <f t="shared" si="0"/>
        <v>541181</v>
      </c>
      <c r="E17" s="25">
        <f t="shared" si="0"/>
        <v>0</v>
      </c>
      <c r="F17" s="25">
        <f t="shared" si="0"/>
        <v>316922</v>
      </c>
      <c r="G17" s="25">
        <f t="shared" si="0"/>
        <v>6215649</v>
      </c>
      <c r="H17" s="25">
        <f t="shared" si="0"/>
        <v>481220</v>
      </c>
      <c r="I17" s="34">
        <f t="shared" si="0"/>
        <v>2428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2428</v>
      </c>
      <c r="N17" s="35">
        <f t="shared" si="0"/>
        <v>0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4596143</v>
      </c>
      <c r="D8" s="18"/>
      <c r="E8" s="18"/>
      <c r="F8" s="18">
        <v>342246</v>
      </c>
      <c r="G8" s="18">
        <v>3224588</v>
      </c>
      <c r="H8" s="18">
        <v>1029309</v>
      </c>
      <c r="I8" s="9">
        <f>J8+L8+M8+N8+K8</f>
        <v>2014</v>
      </c>
      <c r="J8" s="24"/>
      <c r="K8" s="18"/>
      <c r="L8" s="18"/>
      <c r="M8" s="18">
        <v>644</v>
      </c>
      <c r="N8" s="20">
        <v>1370</v>
      </c>
    </row>
    <row r="9" spans="1:14" s="14" customFormat="1" ht="12.75" customHeight="1">
      <c r="A9" s="29" t="s">
        <v>15</v>
      </c>
      <c r="B9" s="12" t="s">
        <v>13</v>
      </c>
      <c r="C9" s="13">
        <f>D9+F9+G9+H9</f>
        <v>1107415</v>
      </c>
      <c r="D9" s="10"/>
      <c r="E9" s="10"/>
      <c r="F9" s="2"/>
      <c r="G9" s="19">
        <v>1107415</v>
      </c>
      <c r="H9" s="18"/>
      <c r="I9" s="13">
        <f>J9+L9+M9+N9</f>
        <v>1854</v>
      </c>
      <c r="J9" s="18"/>
      <c r="K9" s="18"/>
      <c r="L9" s="18"/>
      <c r="M9" s="19">
        <v>1854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1788229</v>
      </c>
      <c r="D10" s="18"/>
      <c r="E10" s="18"/>
      <c r="F10" s="18"/>
      <c r="G10" s="10">
        <v>1788229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917637</v>
      </c>
      <c r="D11" s="21">
        <v>588520</v>
      </c>
      <c r="E11" s="21"/>
      <c r="F11" s="21">
        <v>3762</v>
      </c>
      <c r="G11" s="18">
        <v>220950</v>
      </c>
      <c r="H11" s="18">
        <v>104405</v>
      </c>
      <c r="I11" s="13">
        <f>J11+M11+K11+N11+L11</f>
        <v>202</v>
      </c>
      <c r="J11" s="18"/>
      <c r="K11" s="21"/>
      <c r="L11" s="18"/>
      <c r="M11" s="18">
        <v>133</v>
      </c>
      <c r="N11" s="20">
        <v>69</v>
      </c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175376</v>
      </c>
      <c r="D12" s="22"/>
      <c r="E12" s="22"/>
      <c r="F12" s="18"/>
      <c r="G12" s="18">
        <v>162993</v>
      </c>
      <c r="H12" s="18">
        <v>12383</v>
      </c>
      <c r="I12" s="13">
        <f>J12+L12+M12+N12</f>
        <v>100</v>
      </c>
      <c r="J12" s="22"/>
      <c r="K12" s="18"/>
      <c r="L12" s="18"/>
      <c r="M12" s="18">
        <v>100</v>
      </c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246784</v>
      </c>
      <c r="D13" s="26"/>
      <c r="E13" s="23"/>
      <c r="F13" s="18"/>
      <c r="G13" s="28">
        <v>246784</v>
      </c>
      <c r="H13" s="18"/>
      <c r="I13" s="13">
        <f>J13+L13+M13+N13</f>
        <v>262</v>
      </c>
      <c r="J13" s="22"/>
      <c r="K13" s="18"/>
      <c r="L13" s="18"/>
      <c r="M13" s="18">
        <v>262</v>
      </c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159447</v>
      </c>
      <c r="D14" s="22"/>
      <c r="E14" s="36"/>
      <c r="F14" s="18"/>
      <c r="G14" s="18">
        <v>159447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6743</v>
      </c>
      <c r="D15" s="26"/>
      <c r="E15" s="23"/>
      <c r="F15" s="18"/>
      <c r="G15" s="28"/>
      <c r="H15" s="18">
        <v>6743</v>
      </c>
      <c r="I15" s="13">
        <f>J15+L15+M15+N15</f>
        <v>13</v>
      </c>
      <c r="J15" s="18"/>
      <c r="K15" s="18"/>
      <c r="L15" s="18"/>
      <c r="M15" s="18"/>
      <c r="N15" s="20">
        <v>13</v>
      </c>
    </row>
    <row r="16" spans="1:14" ht="25.5">
      <c r="A16" s="29" t="s">
        <v>26</v>
      </c>
      <c r="B16" s="33" t="s">
        <v>13</v>
      </c>
      <c r="C16" s="17">
        <f>D16+F16+G16+H16</f>
        <v>40248</v>
      </c>
      <c r="D16" s="26"/>
      <c r="E16" s="23"/>
      <c r="F16" s="23"/>
      <c r="G16" s="37">
        <v>40248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42"/>
      <c r="C17" s="32">
        <f aca="true" t="shared" si="0" ref="C17:N17">SUM(C8:C15)</f>
        <v>8997774</v>
      </c>
      <c r="D17" s="25">
        <f t="shared" si="0"/>
        <v>588520</v>
      </c>
      <c r="E17" s="25">
        <f t="shared" si="0"/>
        <v>0</v>
      </c>
      <c r="F17" s="25">
        <f t="shared" si="0"/>
        <v>346008</v>
      </c>
      <c r="G17" s="25">
        <f t="shared" si="0"/>
        <v>6910406</v>
      </c>
      <c r="H17" s="25">
        <f t="shared" si="0"/>
        <v>1152840</v>
      </c>
      <c r="I17" s="34">
        <f t="shared" si="0"/>
        <v>4445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2993</v>
      </c>
      <c r="N17" s="35">
        <f t="shared" si="0"/>
        <v>1452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9" zoomScaleNormal="89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5082963</v>
      </c>
      <c r="D8" s="18"/>
      <c r="E8" s="18"/>
      <c r="F8" s="18">
        <v>418197</v>
      </c>
      <c r="G8" s="18">
        <v>3567680</v>
      </c>
      <c r="H8" s="18">
        <v>1097086</v>
      </c>
      <c r="I8" s="9">
        <f>J8+L8+M8+N8+K8</f>
        <v>2100</v>
      </c>
      <c r="J8" s="24"/>
      <c r="K8" s="18"/>
      <c r="L8" s="18"/>
      <c r="M8" s="18">
        <v>613</v>
      </c>
      <c r="N8" s="20">
        <v>1487</v>
      </c>
    </row>
    <row r="9" spans="1:14" s="14" customFormat="1" ht="12.75" customHeight="1">
      <c r="A9" s="29" t="s">
        <v>15</v>
      </c>
      <c r="B9" s="12" t="s">
        <v>13</v>
      </c>
      <c r="C9" s="13">
        <f>D9+F9+G9+H9</f>
        <v>1330364</v>
      </c>
      <c r="D9" s="10"/>
      <c r="E9" s="10"/>
      <c r="F9" s="2"/>
      <c r="G9" s="19">
        <v>1330364</v>
      </c>
      <c r="H9" s="18"/>
      <c r="I9" s="9">
        <f aca="true" t="shared" si="0" ref="I9:I15">J9+L9+M9+N9+K9</f>
        <v>2105</v>
      </c>
      <c r="J9" s="18"/>
      <c r="K9" s="18"/>
      <c r="L9" s="18"/>
      <c r="M9" s="19">
        <v>2105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2311575</v>
      </c>
      <c r="D10" s="18"/>
      <c r="E10" s="18"/>
      <c r="F10" s="18"/>
      <c r="G10" s="10">
        <v>2311575</v>
      </c>
      <c r="H10" s="18"/>
      <c r="I10" s="9">
        <f t="shared" si="0"/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989230</v>
      </c>
      <c r="D11" s="21">
        <v>644840</v>
      </c>
      <c r="E11" s="21"/>
      <c r="F11" s="21">
        <v>23</v>
      </c>
      <c r="G11" s="18">
        <v>229170</v>
      </c>
      <c r="H11" s="18">
        <v>115197</v>
      </c>
      <c r="I11" s="9">
        <f t="shared" si="0"/>
        <v>234</v>
      </c>
      <c r="J11" s="18"/>
      <c r="K11" s="21"/>
      <c r="L11" s="18"/>
      <c r="M11" s="18">
        <v>157</v>
      </c>
      <c r="N11" s="20">
        <v>77</v>
      </c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171735</v>
      </c>
      <c r="D12" s="22"/>
      <c r="E12" s="22"/>
      <c r="F12" s="18"/>
      <c r="G12" s="18">
        <v>161594</v>
      </c>
      <c r="H12" s="18">
        <v>10141</v>
      </c>
      <c r="I12" s="9">
        <f t="shared" si="0"/>
        <v>89</v>
      </c>
      <c r="J12" s="22"/>
      <c r="K12" s="18"/>
      <c r="L12" s="18"/>
      <c r="M12" s="18">
        <v>89</v>
      </c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264382</v>
      </c>
      <c r="D13" s="26"/>
      <c r="E13" s="23"/>
      <c r="F13" s="18"/>
      <c r="G13" s="28">
        <v>264382</v>
      </c>
      <c r="H13" s="18"/>
      <c r="I13" s="9">
        <f t="shared" si="0"/>
        <v>272</v>
      </c>
      <c r="J13" s="22"/>
      <c r="K13" s="18"/>
      <c r="L13" s="18"/>
      <c r="M13" s="18">
        <v>272</v>
      </c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240942</v>
      </c>
      <c r="D14" s="22"/>
      <c r="E14" s="36"/>
      <c r="F14" s="18"/>
      <c r="G14" s="18">
        <v>240942</v>
      </c>
      <c r="H14" s="18"/>
      <c r="I14" s="9">
        <f t="shared" si="0"/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7955</v>
      </c>
      <c r="D15" s="26"/>
      <c r="E15" s="23"/>
      <c r="F15" s="18"/>
      <c r="G15" s="28"/>
      <c r="H15" s="18">
        <v>7955</v>
      </c>
      <c r="I15" s="9">
        <f t="shared" si="0"/>
        <v>15</v>
      </c>
      <c r="J15" s="18"/>
      <c r="K15" s="18"/>
      <c r="L15" s="18"/>
      <c r="M15" s="18"/>
      <c r="N15" s="20">
        <v>15</v>
      </c>
    </row>
    <row r="16" spans="1:14" ht="25.5">
      <c r="A16" s="29" t="s">
        <v>27</v>
      </c>
      <c r="B16" s="33" t="s">
        <v>13</v>
      </c>
      <c r="C16" s="17">
        <f>D16+F16+G16+H16</f>
        <v>42165</v>
      </c>
      <c r="D16" s="26"/>
      <c r="E16" s="23"/>
      <c r="F16" s="23"/>
      <c r="G16" s="37">
        <v>42165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42"/>
      <c r="C17" s="32">
        <f aca="true" t="shared" si="1" ref="C17:N17">SUM(C8:C15)</f>
        <v>10399146</v>
      </c>
      <c r="D17" s="25">
        <f t="shared" si="1"/>
        <v>644840</v>
      </c>
      <c r="E17" s="25">
        <f t="shared" si="1"/>
        <v>0</v>
      </c>
      <c r="F17" s="25">
        <f t="shared" si="1"/>
        <v>418220</v>
      </c>
      <c r="G17" s="25">
        <f t="shared" si="1"/>
        <v>8105707</v>
      </c>
      <c r="H17" s="25">
        <f t="shared" si="1"/>
        <v>1230379</v>
      </c>
      <c r="I17" s="34">
        <f t="shared" si="1"/>
        <v>4815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3236</v>
      </c>
      <c r="N17" s="35">
        <f t="shared" si="1"/>
        <v>1579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4085586</v>
      </c>
      <c r="D8" s="18"/>
      <c r="E8" s="18"/>
      <c r="F8" s="18">
        <v>428132</v>
      </c>
      <c r="G8" s="18">
        <v>3074944</v>
      </c>
      <c r="H8" s="18">
        <v>582510</v>
      </c>
      <c r="I8" s="9">
        <f>J8+L8+M8+N8+K8</f>
        <v>397</v>
      </c>
      <c r="J8" s="24"/>
      <c r="K8" s="18"/>
      <c r="L8" s="18"/>
      <c r="M8" s="18">
        <v>397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614240</v>
      </c>
      <c r="D9" s="10"/>
      <c r="E9" s="10"/>
      <c r="F9" s="2"/>
      <c r="G9" s="19">
        <v>614240</v>
      </c>
      <c r="H9" s="18"/>
      <c r="I9" s="13">
        <f>J9+L9+M9+N9</f>
        <v>1079</v>
      </c>
      <c r="J9" s="18"/>
      <c r="K9" s="18"/>
      <c r="L9" s="18"/>
      <c r="M9" s="19">
        <v>1079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1844581</v>
      </c>
      <c r="D10" s="18"/>
      <c r="E10" s="18"/>
      <c r="F10" s="18"/>
      <c r="G10" s="10">
        <v>1844581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1134846</v>
      </c>
      <c r="D11" s="21">
        <v>586121</v>
      </c>
      <c r="E11" s="21"/>
      <c r="F11" s="21">
        <v>628</v>
      </c>
      <c r="G11" s="18">
        <v>392501</v>
      </c>
      <c r="H11" s="18">
        <v>155596</v>
      </c>
      <c r="I11" s="13">
        <f>J11+M11+K11+N11+L11</f>
        <v>188</v>
      </c>
      <c r="J11" s="18"/>
      <c r="K11" s="21"/>
      <c r="L11" s="18"/>
      <c r="M11" s="18">
        <v>188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158920</v>
      </c>
      <c r="D12" s="22"/>
      <c r="E12" s="22"/>
      <c r="F12" s="18"/>
      <c r="G12" s="18">
        <v>146882</v>
      </c>
      <c r="H12" s="18">
        <v>12038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174547</v>
      </c>
      <c r="D13" s="26"/>
      <c r="E13" s="23"/>
      <c r="F13" s="18"/>
      <c r="G13" s="28">
        <v>174547</v>
      </c>
      <c r="H13" s="18"/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140388</v>
      </c>
      <c r="D14" s="22"/>
      <c r="E14" s="36"/>
      <c r="F14" s="18"/>
      <c r="G14" s="18">
        <v>140388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13.5" thickBot="1">
      <c r="A16" s="41" t="s">
        <v>14</v>
      </c>
      <c r="B16" s="42"/>
      <c r="C16" s="32">
        <f aca="true" t="shared" si="0" ref="C16:N16">SUM(C8:C15)</f>
        <v>8153108</v>
      </c>
      <c r="D16" s="25">
        <f t="shared" si="0"/>
        <v>586121</v>
      </c>
      <c r="E16" s="25">
        <f t="shared" si="0"/>
        <v>0</v>
      </c>
      <c r="F16" s="25">
        <f t="shared" si="0"/>
        <v>428760</v>
      </c>
      <c r="G16" s="25">
        <f t="shared" si="0"/>
        <v>6388083</v>
      </c>
      <c r="H16" s="25">
        <f t="shared" si="0"/>
        <v>750144</v>
      </c>
      <c r="I16" s="34">
        <f t="shared" si="0"/>
        <v>1664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1664</v>
      </c>
      <c r="N16" s="35">
        <f t="shared" si="0"/>
        <v>0</v>
      </c>
    </row>
    <row r="17" spans="3:14" ht="12.75">
      <c r="C17" s="27"/>
      <c r="D17" s="27"/>
      <c r="E17" s="27"/>
      <c r="F17" s="27"/>
      <c r="G17" s="27"/>
      <c r="H17" s="27"/>
      <c r="I17" s="15"/>
      <c r="J17" s="15"/>
      <c r="K17" s="15"/>
      <c r="L17" s="15"/>
      <c r="M17" s="15"/>
      <c r="N17" s="15"/>
    </row>
    <row r="18" spans="1:14" ht="12.75">
      <c r="A18" s="1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sheetProtection/>
  <mergeCells count="9">
    <mergeCell ref="A16:B16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3975014</v>
      </c>
      <c r="D8" s="18"/>
      <c r="E8" s="18"/>
      <c r="F8" s="18">
        <v>353734</v>
      </c>
      <c r="G8" s="18">
        <v>3057194</v>
      </c>
      <c r="H8" s="18">
        <v>564086</v>
      </c>
      <c r="I8" s="9">
        <f>J8+L8+M8+N8+K8</f>
        <v>394</v>
      </c>
      <c r="J8" s="24"/>
      <c r="K8" s="18"/>
      <c r="L8" s="18"/>
      <c r="M8" s="18">
        <v>394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785004</v>
      </c>
      <c r="D9" s="10"/>
      <c r="E9" s="10"/>
      <c r="F9" s="2"/>
      <c r="G9" s="19">
        <v>785004</v>
      </c>
      <c r="H9" s="18"/>
      <c r="I9" s="13">
        <f>J9+L9+M9+N9</f>
        <v>1369</v>
      </c>
      <c r="J9" s="18"/>
      <c r="K9" s="18"/>
      <c r="L9" s="18"/>
      <c r="M9" s="19">
        <v>1369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1705087</v>
      </c>
      <c r="D10" s="18"/>
      <c r="E10" s="18"/>
      <c r="F10" s="18"/>
      <c r="G10" s="10">
        <v>1705087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1090729</v>
      </c>
      <c r="D11" s="21">
        <v>609819</v>
      </c>
      <c r="E11" s="21"/>
      <c r="F11" s="21">
        <v>789</v>
      </c>
      <c r="G11" s="18">
        <v>374667</v>
      </c>
      <c r="H11" s="18">
        <v>105454</v>
      </c>
      <c r="I11" s="13">
        <f>J11+M11+K11+N11+L11</f>
        <v>176</v>
      </c>
      <c r="J11" s="18"/>
      <c r="K11" s="21"/>
      <c r="L11" s="18"/>
      <c r="M11" s="18">
        <v>176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132565</v>
      </c>
      <c r="D12" s="22"/>
      <c r="E12" s="22"/>
      <c r="F12" s="18"/>
      <c r="G12" s="18">
        <v>125275</v>
      </c>
      <c r="H12" s="18">
        <v>7290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144827</v>
      </c>
      <c r="D13" s="26"/>
      <c r="E13" s="23"/>
      <c r="F13" s="18"/>
      <c r="G13" s="28">
        <v>132927</v>
      </c>
      <c r="H13" s="18">
        <v>11900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178745</v>
      </c>
      <c r="D14" s="22"/>
      <c r="E14" s="36"/>
      <c r="F14" s="18"/>
      <c r="G14" s="18">
        <v>178745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13.5" thickBot="1">
      <c r="A16" s="41" t="s">
        <v>14</v>
      </c>
      <c r="B16" s="42"/>
      <c r="C16" s="32">
        <f aca="true" t="shared" si="0" ref="C16:N16">SUM(C8:C15)</f>
        <v>8011971</v>
      </c>
      <c r="D16" s="25">
        <f t="shared" si="0"/>
        <v>609819</v>
      </c>
      <c r="E16" s="25">
        <f t="shared" si="0"/>
        <v>0</v>
      </c>
      <c r="F16" s="25">
        <f t="shared" si="0"/>
        <v>354523</v>
      </c>
      <c r="G16" s="25">
        <f t="shared" si="0"/>
        <v>6358899</v>
      </c>
      <c r="H16" s="25">
        <f t="shared" si="0"/>
        <v>688730</v>
      </c>
      <c r="I16" s="34">
        <f t="shared" si="0"/>
        <v>1939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1939</v>
      </c>
      <c r="N16" s="35">
        <f t="shared" si="0"/>
        <v>0</v>
      </c>
    </row>
    <row r="17" spans="3:14" ht="12.75">
      <c r="C17" s="27"/>
      <c r="D17" s="27"/>
      <c r="E17" s="27"/>
      <c r="F17" s="27"/>
      <c r="G17" s="27"/>
      <c r="H17" s="27"/>
      <c r="I17" s="15"/>
      <c r="J17" s="15"/>
      <c r="K17" s="15"/>
      <c r="L17" s="15"/>
      <c r="M17" s="15"/>
      <c r="N17" s="15"/>
    </row>
    <row r="18" spans="1:14" ht="12.75">
      <c r="A18" s="1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sheetProtection/>
  <mergeCells count="9">
    <mergeCell ref="A16:B16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2732279</v>
      </c>
      <c r="D8" s="18"/>
      <c r="E8" s="18"/>
      <c r="F8" s="18">
        <v>221698</v>
      </c>
      <c r="G8" s="18">
        <v>1995839</v>
      </c>
      <c r="H8" s="18">
        <v>514742</v>
      </c>
      <c r="I8" s="9">
        <f>J8+L8+M8+N8+K8</f>
        <v>359</v>
      </c>
      <c r="J8" s="24"/>
      <c r="K8" s="18"/>
      <c r="L8" s="18"/>
      <c r="M8" s="18">
        <v>359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680519</v>
      </c>
      <c r="D9" s="10"/>
      <c r="E9" s="10"/>
      <c r="F9" s="2"/>
      <c r="G9" s="19">
        <v>680519</v>
      </c>
      <c r="H9" s="18"/>
      <c r="I9" s="13">
        <f>J9+L9+M9+N9</f>
        <v>1361</v>
      </c>
      <c r="J9" s="18"/>
      <c r="K9" s="18"/>
      <c r="L9" s="18"/>
      <c r="M9" s="19">
        <v>1361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967615</v>
      </c>
      <c r="D10" s="18"/>
      <c r="E10" s="18"/>
      <c r="F10" s="18"/>
      <c r="G10" s="10">
        <v>967615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915098</v>
      </c>
      <c r="D11" s="21">
        <v>475913</v>
      </c>
      <c r="E11" s="21"/>
      <c r="F11" s="21">
        <v>861</v>
      </c>
      <c r="G11" s="18">
        <v>344520</v>
      </c>
      <c r="H11" s="18">
        <v>93804</v>
      </c>
      <c r="I11" s="13">
        <f>J11+M11+K11+N11+L11</f>
        <v>133</v>
      </c>
      <c r="J11" s="18"/>
      <c r="K11" s="21"/>
      <c r="L11" s="18"/>
      <c r="M11" s="18">
        <v>133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158811</v>
      </c>
      <c r="D12" s="22"/>
      <c r="E12" s="22"/>
      <c r="F12" s="18"/>
      <c r="G12" s="18">
        <v>140655</v>
      </c>
      <c r="H12" s="18">
        <v>18156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134247</v>
      </c>
      <c r="D13" s="26"/>
      <c r="E13" s="23"/>
      <c r="F13" s="18"/>
      <c r="G13" s="28">
        <v>124097</v>
      </c>
      <c r="H13" s="18">
        <v>10150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119117</v>
      </c>
      <c r="D14" s="22"/>
      <c r="E14" s="36"/>
      <c r="F14" s="18"/>
      <c r="G14" s="18">
        <v>119117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13.5" thickBot="1">
      <c r="A16" s="41" t="s">
        <v>14</v>
      </c>
      <c r="B16" s="42"/>
      <c r="C16" s="32">
        <f aca="true" t="shared" si="0" ref="C16:N16">SUM(C8:C15)</f>
        <v>5707686</v>
      </c>
      <c r="D16" s="25">
        <f t="shared" si="0"/>
        <v>475913</v>
      </c>
      <c r="E16" s="25">
        <f t="shared" si="0"/>
        <v>0</v>
      </c>
      <c r="F16" s="25">
        <f t="shared" si="0"/>
        <v>222559</v>
      </c>
      <c r="G16" s="25">
        <f t="shared" si="0"/>
        <v>4372362</v>
      </c>
      <c r="H16" s="25">
        <f t="shared" si="0"/>
        <v>636852</v>
      </c>
      <c r="I16" s="34">
        <f t="shared" si="0"/>
        <v>1853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1853</v>
      </c>
      <c r="N16" s="35">
        <f t="shared" si="0"/>
        <v>0</v>
      </c>
    </row>
    <row r="17" spans="3:14" ht="12.75">
      <c r="C17" s="27"/>
      <c r="D17" s="27"/>
      <c r="E17" s="27"/>
      <c r="F17" s="27"/>
      <c r="G17" s="27"/>
      <c r="H17" s="27"/>
      <c r="I17" s="15"/>
      <c r="J17" s="15"/>
      <c r="K17" s="15"/>
      <c r="L17" s="15"/>
      <c r="M17" s="15"/>
      <c r="N17" s="15"/>
    </row>
    <row r="18" spans="1:14" ht="12.75">
      <c r="A18" s="1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sheetProtection/>
  <mergeCells count="9">
    <mergeCell ref="A16:B16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2612249</v>
      </c>
      <c r="D8" s="18"/>
      <c r="E8" s="18"/>
      <c r="F8" s="18">
        <v>192178</v>
      </c>
      <c r="G8" s="18">
        <v>1875469</v>
      </c>
      <c r="H8" s="18">
        <v>544602</v>
      </c>
      <c r="I8" s="9">
        <f>J8+L8+M8+N8+K8</f>
        <v>205</v>
      </c>
      <c r="J8" s="24"/>
      <c r="K8" s="18"/>
      <c r="L8" s="18"/>
      <c r="M8" s="18">
        <v>205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195692</v>
      </c>
      <c r="D9" s="10"/>
      <c r="E9" s="10"/>
      <c r="F9" s="2"/>
      <c r="G9" s="19">
        <v>195692</v>
      </c>
      <c r="H9" s="18"/>
      <c r="I9" s="13">
        <f>J9+L9+M9+N9</f>
        <v>487</v>
      </c>
      <c r="J9" s="18"/>
      <c r="K9" s="18"/>
      <c r="L9" s="18"/>
      <c r="M9" s="19">
        <v>487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1057828</v>
      </c>
      <c r="D10" s="18"/>
      <c r="E10" s="18"/>
      <c r="F10" s="18"/>
      <c r="G10" s="10">
        <v>1057828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854570</v>
      </c>
      <c r="D11" s="21">
        <v>420988</v>
      </c>
      <c r="E11" s="21"/>
      <c r="F11" s="21">
        <v>2526</v>
      </c>
      <c r="G11" s="18">
        <v>301509</v>
      </c>
      <c r="H11" s="18">
        <v>129547</v>
      </c>
      <c r="I11" s="13">
        <f>J11+M11+K11+N11+L11</f>
        <v>75</v>
      </c>
      <c r="J11" s="18"/>
      <c r="K11" s="21"/>
      <c r="L11" s="18"/>
      <c r="M11" s="18">
        <v>75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155159</v>
      </c>
      <c r="D12" s="22"/>
      <c r="E12" s="22"/>
      <c r="F12" s="18"/>
      <c r="G12" s="18">
        <v>142589</v>
      </c>
      <c r="H12" s="18">
        <v>12570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123397</v>
      </c>
      <c r="D13" s="26"/>
      <c r="E13" s="23"/>
      <c r="F13" s="18"/>
      <c r="G13" s="28">
        <v>111647</v>
      </c>
      <c r="H13" s="18">
        <v>11750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96691</v>
      </c>
      <c r="D14" s="22"/>
      <c r="E14" s="36"/>
      <c r="F14" s="18"/>
      <c r="G14" s="18">
        <v>96691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13.5" thickBot="1">
      <c r="A16" s="41" t="s">
        <v>14</v>
      </c>
      <c r="B16" s="42"/>
      <c r="C16" s="32">
        <f aca="true" t="shared" si="0" ref="C16:N16">SUM(C8:C15)</f>
        <v>5095586</v>
      </c>
      <c r="D16" s="25">
        <f t="shared" si="0"/>
        <v>420988</v>
      </c>
      <c r="E16" s="25">
        <f t="shared" si="0"/>
        <v>0</v>
      </c>
      <c r="F16" s="25">
        <f t="shared" si="0"/>
        <v>194704</v>
      </c>
      <c r="G16" s="25">
        <f t="shared" si="0"/>
        <v>3781425</v>
      </c>
      <c r="H16" s="25">
        <f t="shared" si="0"/>
        <v>698469</v>
      </c>
      <c r="I16" s="34">
        <f t="shared" si="0"/>
        <v>767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767</v>
      </c>
      <c r="N16" s="35">
        <f t="shared" si="0"/>
        <v>0</v>
      </c>
    </row>
    <row r="17" spans="3:14" ht="12.75">
      <c r="C17" s="27"/>
      <c r="D17" s="27"/>
      <c r="E17" s="27"/>
      <c r="F17" s="27"/>
      <c r="G17" s="27"/>
      <c r="H17" s="27"/>
      <c r="I17" s="15"/>
      <c r="J17" s="15"/>
      <c r="K17" s="15"/>
      <c r="L17" s="15"/>
      <c r="M17" s="15"/>
      <c r="N17" s="15"/>
    </row>
    <row r="18" spans="1:14" ht="12.75">
      <c r="A18" s="1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sheetProtection/>
  <mergeCells count="9">
    <mergeCell ref="A16:B16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9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1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3537477</v>
      </c>
      <c r="D8" s="18"/>
      <c r="E8" s="18"/>
      <c r="F8" s="18">
        <v>244865</v>
      </c>
      <c r="G8" s="18">
        <v>2706981</v>
      </c>
      <c r="H8" s="20">
        <v>585631</v>
      </c>
      <c r="I8" s="9">
        <f>J8+L8+M8+N8+K8</f>
        <v>295</v>
      </c>
      <c r="J8" s="24"/>
      <c r="K8" s="18"/>
      <c r="L8" s="18"/>
      <c r="M8" s="18">
        <v>295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113169</v>
      </c>
      <c r="D9" s="10"/>
      <c r="E9" s="10"/>
      <c r="F9" s="2"/>
      <c r="G9" s="19">
        <v>113169</v>
      </c>
      <c r="H9" s="20"/>
      <c r="I9" s="13">
        <f>J9+L9+M9+N9</f>
        <v>326</v>
      </c>
      <c r="J9" s="18"/>
      <c r="K9" s="18"/>
      <c r="L9" s="18"/>
      <c r="M9" s="19">
        <v>326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1320517</v>
      </c>
      <c r="D10" s="18"/>
      <c r="E10" s="18"/>
      <c r="F10" s="18"/>
      <c r="G10" s="10">
        <v>1320517</v>
      </c>
      <c r="H10" s="20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829721</v>
      </c>
      <c r="D11" s="21">
        <v>409524</v>
      </c>
      <c r="E11" s="21"/>
      <c r="F11" s="21">
        <v>3389</v>
      </c>
      <c r="G11" s="18">
        <v>310990</v>
      </c>
      <c r="H11" s="20">
        <v>105818</v>
      </c>
      <c r="I11" s="13">
        <f>J11+M11+K11+N11+L11</f>
        <v>51</v>
      </c>
      <c r="J11" s="18"/>
      <c r="K11" s="21"/>
      <c r="L11" s="18"/>
      <c r="M11" s="18">
        <v>51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156590</v>
      </c>
      <c r="D12" s="22"/>
      <c r="E12" s="22"/>
      <c r="F12" s="18"/>
      <c r="G12" s="18">
        <v>140192</v>
      </c>
      <c r="H12" s="20">
        <v>16398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137047</v>
      </c>
      <c r="D13" s="26"/>
      <c r="E13" s="23"/>
      <c r="F13" s="18"/>
      <c r="G13" s="28">
        <v>122447</v>
      </c>
      <c r="H13" s="20">
        <v>14600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103412</v>
      </c>
      <c r="D14" s="22"/>
      <c r="E14" s="36"/>
      <c r="F14" s="18"/>
      <c r="G14" s="18">
        <v>103412</v>
      </c>
      <c r="H14" s="20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20"/>
      <c r="I15" s="13">
        <f>J15+L15+M15+N15</f>
        <v>0</v>
      </c>
      <c r="J15" s="18"/>
      <c r="K15" s="18"/>
      <c r="L15" s="18"/>
      <c r="M15" s="18"/>
      <c r="N15" s="20"/>
    </row>
    <row r="16" spans="1:14" ht="25.5">
      <c r="A16" s="29" t="s">
        <v>26</v>
      </c>
      <c r="B16" s="33" t="s">
        <v>13</v>
      </c>
      <c r="C16" s="17">
        <f>D16+F16+G16+H16</f>
        <v>49874</v>
      </c>
      <c r="D16" s="26"/>
      <c r="E16" s="23"/>
      <c r="F16" s="23"/>
      <c r="G16" s="37">
        <v>49874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52"/>
      <c r="C17" s="34">
        <f aca="true" t="shared" si="0" ref="C17:N17">SUM(C8:C15)</f>
        <v>6197933</v>
      </c>
      <c r="D17" s="34">
        <f t="shared" si="0"/>
        <v>409524</v>
      </c>
      <c r="E17" s="34">
        <f t="shared" si="0"/>
        <v>0</v>
      </c>
      <c r="F17" s="34">
        <f t="shared" si="0"/>
        <v>248254</v>
      </c>
      <c r="G17" s="34">
        <f t="shared" si="0"/>
        <v>4817708</v>
      </c>
      <c r="H17" s="35">
        <f t="shared" si="0"/>
        <v>722447</v>
      </c>
      <c r="I17" s="34">
        <f t="shared" si="0"/>
        <v>672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672</v>
      </c>
      <c r="N17" s="35">
        <f t="shared" si="0"/>
        <v>0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3809719</v>
      </c>
      <c r="D8" s="18"/>
      <c r="E8" s="18"/>
      <c r="F8" s="18">
        <v>239545</v>
      </c>
      <c r="G8" s="18">
        <v>3234000</v>
      </c>
      <c r="H8" s="18">
        <v>336174</v>
      </c>
      <c r="I8" s="9">
        <f>J8+L8+M8+N8+K8</f>
        <v>427</v>
      </c>
      <c r="J8" s="24"/>
      <c r="K8" s="18"/>
      <c r="L8" s="18"/>
      <c r="M8" s="18">
        <v>427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356061</v>
      </c>
      <c r="D9" s="10"/>
      <c r="E9" s="10"/>
      <c r="F9" s="2"/>
      <c r="G9" s="19">
        <v>356061</v>
      </c>
      <c r="H9" s="18"/>
      <c r="I9" s="13">
        <f>J9+L9+M9+N9</f>
        <v>815</v>
      </c>
      <c r="J9" s="18"/>
      <c r="K9" s="18"/>
      <c r="L9" s="18"/>
      <c r="M9" s="19">
        <v>815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1762367</v>
      </c>
      <c r="D10" s="18"/>
      <c r="E10" s="18"/>
      <c r="F10" s="18"/>
      <c r="G10" s="10">
        <v>1762367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897029</v>
      </c>
      <c r="D11" s="21">
        <v>422111</v>
      </c>
      <c r="E11" s="21"/>
      <c r="F11" s="21">
        <v>1479</v>
      </c>
      <c r="G11" s="18">
        <v>365086</v>
      </c>
      <c r="H11" s="18">
        <v>108353</v>
      </c>
      <c r="I11" s="13">
        <f>J11+M11+K11+N11+L11</f>
        <v>70</v>
      </c>
      <c r="J11" s="18"/>
      <c r="K11" s="21"/>
      <c r="L11" s="18"/>
      <c r="M11" s="18">
        <v>70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182218</v>
      </c>
      <c r="D12" s="22"/>
      <c r="E12" s="22"/>
      <c r="F12" s="18"/>
      <c r="G12" s="18">
        <v>163622</v>
      </c>
      <c r="H12" s="18">
        <v>18596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149944</v>
      </c>
      <c r="D13" s="26"/>
      <c r="E13" s="23"/>
      <c r="F13" s="18"/>
      <c r="G13" s="28">
        <v>135194</v>
      </c>
      <c r="H13" s="18">
        <v>14750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119586</v>
      </c>
      <c r="D14" s="22"/>
      <c r="E14" s="36"/>
      <c r="F14" s="18"/>
      <c r="G14" s="18">
        <v>119586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25.5">
      <c r="A16" s="29" t="s">
        <v>26</v>
      </c>
      <c r="B16" s="33" t="s">
        <v>13</v>
      </c>
      <c r="C16" s="17">
        <f>D16+F16+G16+H16</f>
        <v>61619</v>
      </c>
      <c r="D16" s="26"/>
      <c r="E16" s="23"/>
      <c r="F16" s="23"/>
      <c r="G16" s="37">
        <v>61619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42"/>
      <c r="C17" s="32">
        <f aca="true" t="shared" si="0" ref="C17:N17">SUM(C8:C15)</f>
        <v>7276924</v>
      </c>
      <c r="D17" s="25">
        <f t="shared" si="0"/>
        <v>422111</v>
      </c>
      <c r="E17" s="25">
        <f t="shared" si="0"/>
        <v>0</v>
      </c>
      <c r="F17" s="25">
        <f t="shared" si="0"/>
        <v>241024</v>
      </c>
      <c r="G17" s="25">
        <f t="shared" si="0"/>
        <v>6135916</v>
      </c>
      <c r="H17" s="25">
        <f t="shared" si="0"/>
        <v>477873</v>
      </c>
      <c r="I17" s="34">
        <f t="shared" si="0"/>
        <v>1312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1312</v>
      </c>
      <c r="N17" s="35">
        <f t="shared" si="0"/>
        <v>0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3866889</v>
      </c>
      <c r="D8" s="18"/>
      <c r="E8" s="18"/>
      <c r="F8" s="18">
        <v>268058</v>
      </c>
      <c r="G8" s="18">
        <v>3176691</v>
      </c>
      <c r="H8" s="18">
        <v>422140</v>
      </c>
      <c r="I8" s="9">
        <f>J8+L8+M8+N8+K8</f>
        <v>507</v>
      </c>
      <c r="J8" s="24"/>
      <c r="K8" s="18"/>
      <c r="L8" s="18"/>
      <c r="M8" s="18">
        <v>507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603946</v>
      </c>
      <c r="D9" s="10"/>
      <c r="E9" s="10"/>
      <c r="F9" s="2"/>
      <c r="G9" s="19">
        <v>603946</v>
      </c>
      <c r="H9" s="18"/>
      <c r="I9" s="13">
        <f>J9+L9+M9+N9</f>
        <v>1216</v>
      </c>
      <c r="J9" s="18"/>
      <c r="K9" s="18"/>
      <c r="L9" s="18"/>
      <c r="M9" s="19">
        <v>1216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1687069</v>
      </c>
      <c r="D10" s="18"/>
      <c r="E10" s="18"/>
      <c r="F10" s="18"/>
      <c r="G10" s="10">
        <v>1687069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964565</v>
      </c>
      <c r="D11" s="21">
        <v>488193</v>
      </c>
      <c r="E11" s="21"/>
      <c r="F11" s="21">
        <v>2564</v>
      </c>
      <c r="G11" s="18">
        <v>365412</v>
      </c>
      <c r="H11" s="18">
        <v>108396</v>
      </c>
      <c r="I11" s="13">
        <f>J11+M11+K11+N11+L11</f>
        <v>76</v>
      </c>
      <c r="J11" s="18"/>
      <c r="K11" s="21"/>
      <c r="L11" s="18"/>
      <c r="M11" s="18">
        <v>76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180848</v>
      </c>
      <c r="D12" s="22"/>
      <c r="E12" s="22"/>
      <c r="F12" s="18"/>
      <c r="G12" s="18">
        <v>168328</v>
      </c>
      <c r="H12" s="18">
        <v>12520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164454</v>
      </c>
      <c r="D13" s="26"/>
      <c r="E13" s="23"/>
      <c r="F13" s="18"/>
      <c r="G13" s="28">
        <v>148704</v>
      </c>
      <c r="H13" s="18">
        <v>15750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117914</v>
      </c>
      <c r="D14" s="22"/>
      <c r="E14" s="36"/>
      <c r="F14" s="18"/>
      <c r="G14" s="18">
        <v>117914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25.5">
      <c r="A16" s="29" t="s">
        <v>26</v>
      </c>
      <c r="B16" s="33" t="s">
        <v>13</v>
      </c>
      <c r="C16" s="17">
        <f>D16+F16+G16+H16</f>
        <v>51772</v>
      </c>
      <c r="D16" s="26"/>
      <c r="E16" s="23"/>
      <c r="F16" s="23"/>
      <c r="G16" s="37">
        <v>51772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42"/>
      <c r="C17" s="32">
        <f aca="true" t="shared" si="0" ref="C17:N17">SUM(C8:C15)</f>
        <v>7585685</v>
      </c>
      <c r="D17" s="25">
        <f t="shared" si="0"/>
        <v>488193</v>
      </c>
      <c r="E17" s="25">
        <f t="shared" si="0"/>
        <v>0</v>
      </c>
      <c r="F17" s="25">
        <f t="shared" si="0"/>
        <v>270622</v>
      </c>
      <c r="G17" s="25">
        <f t="shared" si="0"/>
        <v>6268064</v>
      </c>
      <c r="H17" s="25">
        <f t="shared" si="0"/>
        <v>558806</v>
      </c>
      <c r="I17" s="34">
        <f t="shared" si="0"/>
        <v>1799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1799</v>
      </c>
      <c r="N17" s="35">
        <f t="shared" si="0"/>
        <v>0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="89" zoomScaleNormal="89" zoomScalePageLayoutView="0" workbookViewId="0" topLeftCell="A1">
      <selection activeCell="G3" sqref="G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43"/>
      <c r="N1" s="43"/>
    </row>
    <row r="2" spans="1:13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" ht="12.75">
      <c r="A3" s="3"/>
      <c r="G3" s="31" t="s">
        <v>23</v>
      </c>
      <c r="H3" s="16"/>
    </row>
    <row r="4" spans="5:10" ht="13.5" thickBot="1">
      <c r="E4" s="15"/>
      <c r="J4" s="15"/>
    </row>
    <row r="5" spans="1:14" ht="12.75">
      <c r="A5" s="45" t="s">
        <v>5</v>
      </c>
      <c r="B5" s="46" t="s">
        <v>6</v>
      </c>
      <c r="C5" s="47" t="s">
        <v>0</v>
      </c>
      <c r="D5" s="48"/>
      <c r="E5" s="48"/>
      <c r="F5" s="48"/>
      <c r="G5" s="48"/>
      <c r="H5" s="48"/>
      <c r="I5" s="47" t="s">
        <v>7</v>
      </c>
      <c r="J5" s="48"/>
      <c r="K5" s="48"/>
      <c r="L5" s="48"/>
      <c r="M5" s="48"/>
      <c r="N5" s="49"/>
    </row>
    <row r="6" spans="1:14" ht="12.75">
      <c r="A6" s="45"/>
      <c r="B6" s="46"/>
      <c r="C6" s="4" t="s">
        <v>8</v>
      </c>
      <c r="D6" s="50" t="s">
        <v>9</v>
      </c>
      <c r="E6" s="50"/>
      <c r="F6" s="50"/>
      <c r="G6" s="50"/>
      <c r="H6" s="50"/>
      <c r="I6" s="4" t="s">
        <v>10</v>
      </c>
      <c r="J6" s="50" t="s">
        <v>11</v>
      </c>
      <c r="K6" s="50"/>
      <c r="L6" s="50"/>
      <c r="M6" s="50"/>
      <c r="N6" s="51"/>
    </row>
    <row r="7" spans="1:14" ht="12.75">
      <c r="A7" s="45"/>
      <c r="B7" s="46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11" customFormat="1" ht="12.75" customHeight="1">
      <c r="A8" s="30" t="s">
        <v>19</v>
      </c>
      <c r="B8" s="8" t="s">
        <v>13</v>
      </c>
      <c r="C8" s="9">
        <f>D8+F8+G8+H8</f>
        <v>3684856</v>
      </c>
      <c r="D8" s="18"/>
      <c r="E8" s="18"/>
      <c r="F8" s="18">
        <v>269943</v>
      </c>
      <c r="G8" s="18">
        <v>2940943</v>
      </c>
      <c r="H8" s="18">
        <v>473970</v>
      </c>
      <c r="I8" s="9">
        <f>J8+L8+M8+N8+K8</f>
        <v>442</v>
      </c>
      <c r="J8" s="24"/>
      <c r="K8" s="18"/>
      <c r="L8" s="18"/>
      <c r="M8" s="18">
        <v>442</v>
      </c>
      <c r="N8" s="20"/>
    </row>
    <row r="9" spans="1:14" s="14" customFormat="1" ht="12.75" customHeight="1">
      <c r="A9" s="29" t="s">
        <v>15</v>
      </c>
      <c r="B9" s="12" t="s">
        <v>13</v>
      </c>
      <c r="C9" s="13">
        <f>D9+F9+G9+H9</f>
        <v>898898</v>
      </c>
      <c r="D9" s="10"/>
      <c r="E9" s="10"/>
      <c r="F9" s="2"/>
      <c r="G9" s="19">
        <v>898898</v>
      </c>
      <c r="H9" s="18"/>
      <c r="I9" s="13">
        <f>J9+L9+M9+N9</f>
        <v>1507</v>
      </c>
      <c r="J9" s="18"/>
      <c r="K9" s="18"/>
      <c r="L9" s="18"/>
      <c r="M9" s="19">
        <v>1507</v>
      </c>
      <c r="N9" s="20"/>
    </row>
    <row r="10" spans="1:14" s="14" customFormat="1" ht="12.75" customHeight="1">
      <c r="A10" s="29" t="s">
        <v>16</v>
      </c>
      <c r="B10" s="12" t="s">
        <v>13</v>
      </c>
      <c r="C10" s="13">
        <f>D10+F10+G10+H10</f>
        <v>1453220</v>
      </c>
      <c r="D10" s="18"/>
      <c r="E10" s="18"/>
      <c r="F10" s="18"/>
      <c r="G10" s="10">
        <v>1453220</v>
      </c>
      <c r="H10" s="18"/>
      <c r="I10" s="13">
        <f>J10+L10+M10+N10</f>
        <v>0</v>
      </c>
      <c r="J10" s="18"/>
      <c r="K10" s="18"/>
      <c r="L10" s="18"/>
      <c r="M10" s="18"/>
      <c r="N10" s="20"/>
    </row>
    <row r="11" spans="1:14" s="14" customFormat="1" ht="12.75" customHeight="1">
      <c r="A11" s="29" t="s">
        <v>17</v>
      </c>
      <c r="B11" s="12" t="s">
        <v>13</v>
      </c>
      <c r="C11" s="13">
        <f>D11+G11+E11+H11+F11</f>
        <v>845973</v>
      </c>
      <c r="D11" s="21">
        <v>407564</v>
      </c>
      <c r="E11" s="21"/>
      <c r="F11" s="21">
        <v>3564</v>
      </c>
      <c r="G11" s="18">
        <v>319918</v>
      </c>
      <c r="H11" s="18">
        <v>114927</v>
      </c>
      <c r="I11" s="13">
        <f>J11+M11+K11+N11+L11</f>
        <v>60</v>
      </c>
      <c r="J11" s="18"/>
      <c r="K11" s="21"/>
      <c r="L11" s="18"/>
      <c r="M11" s="18">
        <v>60</v>
      </c>
      <c r="N11" s="20"/>
    </row>
    <row r="12" spans="1:14" s="14" customFormat="1" ht="12.75" customHeight="1">
      <c r="A12" s="29" t="s">
        <v>18</v>
      </c>
      <c r="B12" s="12" t="s">
        <v>13</v>
      </c>
      <c r="C12" s="13">
        <f>D12+F12+G12+H12</f>
        <v>144450</v>
      </c>
      <c r="D12" s="22"/>
      <c r="E12" s="22"/>
      <c r="F12" s="18"/>
      <c r="G12" s="18">
        <v>136050</v>
      </c>
      <c r="H12" s="18">
        <v>8400</v>
      </c>
      <c r="I12" s="13">
        <f>J12+L12+M12+N12</f>
        <v>0</v>
      </c>
      <c r="J12" s="22"/>
      <c r="K12" s="18"/>
      <c r="L12" s="18"/>
      <c r="M12" s="18"/>
      <c r="N12" s="20"/>
    </row>
    <row r="13" spans="1:14" s="14" customFormat="1" ht="12.75" customHeight="1">
      <c r="A13" s="29" t="s">
        <v>20</v>
      </c>
      <c r="B13" s="33" t="s">
        <v>13</v>
      </c>
      <c r="C13" s="17">
        <f>D13+F13+G13+H13</f>
        <v>150842</v>
      </c>
      <c r="D13" s="26"/>
      <c r="E13" s="23"/>
      <c r="F13" s="18"/>
      <c r="G13" s="28">
        <v>135509</v>
      </c>
      <c r="H13" s="18">
        <v>15333</v>
      </c>
      <c r="I13" s="13">
        <f>J13+L13+M13+N13</f>
        <v>0</v>
      </c>
      <c r="J13" s="22"/>
      <c r="K13" s="18"/>
      <c r="L13" s="18"/>
      <c r="M13" s="18"/>
      <c r="N13" s="20"/>
    </row>
    <row r="14" spans="1:14" s="14" customFormat="1" ht="12.75" customHeight="1">
      <c r="A14" s="29" t="s">
        <v>25</v>
      </c>
      <c r="B14" s="33" t="s">
        <v>13</v>
      </c>
      <c r="C14" s="17">
        <f>D14+F14+G14+H14</f>
        <v>126856</v>
      </c>
      <c r="D14" s="22"/>
      <c r="E14" s="36"/>
      <c r="F14" s="18"/>
      <c r="G14" s="18">
        <v>126856</v>
      </c>
      <c r="H14" s="18"/>
      <c r="I14" s="13">
        <f>J14+L14+M14+N14</f>
        <v>0</v>
      </c>
      <c r="J14" s="22"/>
      <c r="K14" s="18"/>
      <c r="L14" s="18"/>
      <c r="M14" s="18"/>
      <c r="N14" s="20"/>
    </row>
    <row r="15" spans="1:14" ht="12.75">
      <c r="A15" s="29" t="s">
        <v>24</v>
      </c>
      <c r="B15" s="33" t="s">
        <v>13</v>
      </c>
      <c r="C15" s="17">
        <f>D15+F15+G15+H15</f>
        <v>0</v>
      </c>
      <c r="D15" s="26"/>
      <c r="E15" s="23"/>
      <c r="F15" s="18"/>
      <c r="G15" s="28"/>
      <c r="H15" s="18"/>
      <c r="I15" s="13">
        <f>J15+L15+M15+N15</f>
        <v>0</v>
      </c>
      <c r="J15" s="18"/>
      <c r="K15" s="18"/>
      <c r="L15" s="18"/>
      <c r="M15" s="18"/>
      <c r="N15" s="20"/>
    </row>
    <row r="16" spans="1:14" ht="25.5">
      <c r="A16" s="29" t="s">
        <v>26</v>
      </c>
      <c r="B16" s="33" t="s">
        <v>13</v>
      </c>
      <c r="C16" s="17">
        <f>D16+F16+G16+H16</f>
        <v>53748</v>
      </c>
      <c r="D16" s="26"/>
      <c r="E16" s="23"/>
      <c r="F16" s="23"/>
      <c r="G16" s="37">
        <v>53748</v>
      </c>
      <c r="H16" s="40"/>
      <c r="I16" s="13">
        <f>J16+L16+M16+N16</f>
        <v>0</v>
      </c>
      <c r="J16" s="38"/>
      <c r="K16" s="38"/>
      <c r="L16" s="38"/>
      <c r="M16" s="38"/>
      <c r="N16" s="39"/>
    </row>
    <row r="17" spans="1:14" ht="13.5" thickBot="1">
      <c r="A17" s="41" t="s">
        <v>14</v>
      </c>
      <c r="B17" s="42"/>
      <c r="C17" s="32">
        <f aca="true" t="shared" si="0" ref="C17:N17">SUM(C8:C15)</f>
        <v>7305095</v>
      </c>
      <c r="D17" s="25">
        <f t="shared" si="0"/>
        <v>407564</v>
      </c>
      <c r="E17" s="25">
        <f t="shared" si="0"/>
        <v>0</v>
      </c>
      <c r="F17" s="25">
        <f t="shared" si="0"/>
        <v>273507</v>
      </c>
      <c r="G17" s="25">
        <f t="shared" si="0"/>
        <v>6011394</v>
      </c>
      <c r="H17" s="25">
        <f t="shared" si="0"/>
        <v>612630</v>
      </c>
      <c r="I17" s="34">
        <f t="shared" si="0"/>
        <v>2009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2009</v>
      </c>
      <c r="N17" s="35">
        <f t="shared" si="0"/>
        <v>0</v>
      </c>
    </row>
    <row r="18" spans="3:14" ht="12.75">
      <c r="C18" s="27"/>
      <c r="D18" s="27"/>
      <c r="E18" s="27"/>
      <c r="F18" s="27"/>
      <c r="G18" s="27"/>
      <c r="H18" s="27"/>
      <c r="I18" s="15"/>
      <c r="J18" s="15"/>
      <c r="K18" s="15"/>
      <c r="L18" s="15"/>
      <c r="M18" s="15"/>
      <c r="N18" s="15"/>
    </row>
    <row r="19" spans="1:14" ht="12.75">
      <c r="A19" s="1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7:B17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2022-02-01T07:11:51Z</dcterms:modified>
  <cp:category/>
  <cp:version/>
  <cp:contentType/>
  <cp:contentStatus/>
</cp:coreProperties>
</file>